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2" windowWidth="23256" windowHeight="12348" tabRatio="793"/>
  </bookViews>
  <sheets>
    <sheet name="Bases" sheetId="11" r:id="rId1"/>
    <sheet name="Tableau d'emprunt" sheetId="10" r:id="rId2"/>
    <sheet name="Plan d'amortissement" sheetId="13" r:id="rId3"/>
    <sheet name="CAF (Crédit-bail)" sheetId="14" r:id="rId4"/>
    <sheet name="CAF (emprunt)" sheetId="9" r:id="rId5"/>
    <sheet name="Plan de financement (CB)" sheetId="15" r:id="rId6"/>
    <sheet name="Plan de financement (emprunt)" sheetId="7" r:id="rId7"/>
  </sheets>
  <calcPr calcId="145621"/>
</workbook>
</file>

<file path=xl/calcChain.xml><?xml version="1.0" encoding="utf-8"?>
<calcChain xmlns="http://schemas.openxmlformats.org/spreadsheetml/2006/main">
  <c r="B6" i="13" l="1"/>
  <c r="B7" i="13"/>
  <c r="B8" i="13"/>
  <c r="B9" i="13"/>
  <c r="B5" i="13"/>
  <c r="C5" i="13" s="1"/>
  <c r="D5" i="13" s="1"/>
  <c r="D2" i="11"/>
  <c r="E2" i="11" s="1"/>
  <c r="F2" i="11" s="1"/>
  <c r="C2" i="11"/>
  <c r="C6" i="13" l="1"/>
  <c r="E14" i="10"/>
  <c r="E13" i="10"/>
  <c r="E12" i="10"/>
  <c r="E11" i="10"/>
  <c r="E10" i="10"/>
  <c r="D10" i="10" s="1"/>
  <c r="B10" i="10"/>
  <c r="C10" i="10" s="1"/>
  <c r="D6" i="13" l="1"/>
  <c r="C7" i="13"/>
  <c r="B11" i="10"/>
  <c r="C11" i="10" s="1"/>
  <c r="D11" i="10" s="1"/>
  <c r="D7" i="13" l="1"/>
  <c r="C8" i="13"/>
  <c r="B12" i="10"/>
  <c r="D8" i="13" l="1"/>
  <c r="C9" i="13"/>
  <c r="D9" i="13" s="1"/>
  <c r="C12" i="10"/>
  <c r="D12" i="10" l="1"/>
  <c r="B13" i="10" l="1"/>
  <c r="C13" i="10" l="1"/>
  <c r="D13" i="10" l="1"/>
  <c r="B14" i="10" l="1"/>
  <c r="C14" i="10" s="1"/>
  <c r="D14" i="10" l="1"/>
  <c r="D15" i="10" s="1"/>
  <c r="C15" i="10"/>
</calcChain>
</file>

<file path=xl/sharedStrings.xml><?xml version="1.0" encoding="utf-8"?>
<sst xmlns="http://schemas.openxmlformats.org/spreadsheetml/2006/main" count="116" uniqueCount="64">
  <si>
    <t xml:space="preserve">                                  Périodes</t>
  </si>
  <si>
    <t>investissement</t>
  </si>
  <si>
    <t xml:space="preserve">Trésorerie initiale </t>
  </si>
  <si>
    <t xml:space="preserve">Ressources </t>
  </si>
  <si>
    <t>Capacité d’autofinancement</t>
  </si>
  <si>
    <t>Augmentation(s) de capital</t>
  </si>
  <si>
    <t>Emprunt(s)</t>
  </si>
  <si>
    <t>Cession(s) d'immobilisation(s)</t>
  </si>
  <si>
    <t>Autres ressources</t>
  </si>
  <si>
    <t xml:space="preserve">Total des ressources </t>
  </si>
  <si>
    <t xml:space="preserve">Emplois </t>
  </si>
  <si>
    <t xml:space="preserve">Acquisition d'immobilisation(s) </t>
  </si>
  <si>
    <t xml:space="preserve">Augmentation du BFRE </t>
  </si>
  <si>
    <t xml:space="preserve">Remboursement(s) d'emprunt(s) </t>
  </si>
  <si>
    <t xml:space="preserve">Autres emplois </t>
  </si>
  <si>
    <t xml:space="preserve">Total des emplois   </t>
  </si>
  <si>
    <t xml:space="preserve">Variation (ressources - emplois) </t>
  </si>
  <si>
    <t xml:space="preserve">Trésorerie finale </t>
  </si>
  <si>
    <t>Résultat avant impôt</t>
  </si>
  <si>
    <t>N+1</t>
  </si>
  <si>
    <t>N+2</t>
  </si>
  <si>
    <t>N+3</t>
  </si>
  <si>
    <t>N+4</t>
  </si>
  <si>
    <t>Périodes</t>
  </si>
  <si>
    <t>Impôt</t>
  </si>
  <si>
    <t>Résultat après impôt</t>
  </si>
  <si>
    <r>
      <t xml:space="preserve">  </t>
    </r>
    <r>
      <rPr>
        <b/>
        <sz val="14"/>
        <color rgb="FFFFFFFF"/>
        <rFont val="Calibri"/>
        <family val="2"/>
      </rPr>
      <t xml:space="preserve">Eléments </t>
    </r>
  </si>
  <si>
    <r>
      <t>1</t>
    </r>
    <r>
      <rPr>
        <b/>
        <vertAlign val="superscript"/>
        <sz val="14"/>
        <color rgb="FFFFFFFF"/>
        <rFont val="Calibri"/>
        <family val="2"/>
      </rPr>
      <t>ère</t>
    </r>
    <r>
      <rPr>
        <b/>
        <sz val="14"/>
        <color rgb="FFFFFFFF"/>
        <rFont val="Calibri"/>
        <family val="2"/>
      </rPr>
      <t xml:space="preserve"> année</t>
    </r>
  </si>
  <si>
    <r>
      <t>2</t>
    </r>
    <r>
      <rPr>
        <b/>
        <vertAlign val="superscript"/>
        <sz val="14"/>
        <color rgb="FFFFFFFF"/>
        <rFont val="Calibri"/>
        <family val="2"/>
      </rPr>
      <t>ème</t>
    </r>
    <r>
      <rPr>
        <b/>
        <sz val="14"/>
        <color rgb="FFFFFFFF"/>
        <rFont val="Calibri"/>
        <family val="2"/>
      </rPr>
      <t xml:space="preserve"> année</t>
    </r>
  </si>
  <si>
    <r>
      <t>3</t>
    </r>
    <r>
      <rPr>
        <b/>
        <vertAlign val="superscript"/>
        <sz val="14"/>
        <color rgb="FFFFFFFF"/>
        <rFont val="Calibri"/>
        <family val="2"/>
      </rPr>
      <t>ème</t>
    </r>
    <r>
      <rPr>
        <b/>
        <sz val="14"/>
        <color rgb="FFFFFFFF"/>
        <rFont val="Calibri"/>
        <family val="2"/>
      </rPr>
      <t xml:space="preserve"> année</t>
    </r>
  </si>
  <si>
    <r>
      <t>4</t>
    </r>
    <r>
      <rPr>
        <b/>
        <vertAlign val="superscript"/>
        <sz val="14"/>
        <color rgb="FFFFFFFF"/>
        <rFont val="Calibri"/>
        <family val="2"/>
      </rPr>
      <t>ème</t>
    </r>
    <r>
      <rPr>
        <b/>
        <sz val="14"/>
        <color rgb="FFFFFFFF"/>
        <rFont val="Calibri"/>
        <family val="2"/>
      </rPr>
      <t xml:space="preserve"> année</t>
    </r>
  </si>
  <si>
    <t>Capital restant dû</t>
  </si>
  <si>
    <t>N+5</t>
  </si>
  <si>
    <t>Dividendes</t>
  </si>
  <si>
    <t>Résultat avant impôt et dotations</t>
  </si>
  <si>
    <t xml:space="preserve">Résultat avant impôt </t>
  </si>
  <si>
    <t>Montant de l'investissement :</t>
  </si>
  <si>
    <t>Durée d'amortissement :</t>
  </si>
  <si>
    <t>Montant emprunté :</t>
  </si>
  <si>
    <t>Montant de l'emprunt :</t>
  </si>
  <si>
    <t>Durée négociée :</t>
  </si>
  <si>
    <t>Taux d'intérêt :</t>
  </si>
  <si>
    <t>Intérêts</t>
  </si>
  <si>
    <t xml:space="preserve">Amortissements </t>
  </si>
  <si>
    <t>Annuités</t>
  </si>
  <si>
    <t>constantes</t>
  </si>
  <si>
    <t>Flux de trésorerie ou CAF</t>
  </si>
  <si>
    <t>Valeur résiduelle  :</t>
  </si>
  <si>
    <t>+ Dotation aux amortissements</t>
  </si>
  <si>
    <t xml:space="preserve"> + Valeur résiduelle</t>
  </si>
  <si>
    <t>- Dotation aux amortissements</t>
  </si>
  <si>
    <t>Variable du BFR :</t>
  </si>
  <si>
    <r>
      <t>5</t>
    </r>
    <r>
      <rPr>
        <b/>
        <vertAlign val="superscript"/>
        <sz val="14"/>
        <color rgb="FFFFFFFF"/>
        <rFont val="Calibri"/>
        <family val="2"/>
      </rPr>
      <t>ème</t>
    </r>
    <r>
      <rPr>
        <b/>
        <sz val="14"/>
        <color rgb="FFFFFFFF"/>
        <rFont val="Calibri"/>
        <family val="2"/>
      </rPr>
      <t xml:space="preserve"> année</t>
    </r>
  </si>
  <si>
    <t>Apport personnel :</t>
  </si>
  <si>
    <t>Montant amortissable :</t>
  </si>
  <si>
    <t>Valeur résiduelle :</t>
  </si>
  <si>
    <t>Amortissements</t>
  </si>
  <si>
    <t>Valeur nette comptable</t>
  </si>
  <si>
    <t>Cumul des amortissements</t>
  </si>
  <si>
    <t>Durée</t>
  </si>
  <si>
    <t>- Intérêts sur emprunt</t>
  </si>
  <si>
    <t>- Redevances de crédit-bail</t>
  </si>
  <si>
    <t>Dépôt de garantie</t>
  </si>
  <si>
    <t>Levée de l'option d'achat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</si>
</sst>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#,##0\ &quot;€&quot;;[Red]\-#,##0\ &quot;€&quot;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€&quot;_-;\-* #,##0\ &quot;€&quot;_-;_-* &quot;-&quot;??\ &quot;€&quot;_-;_-@_-"/>
    <numFmt numFmtId="165" formatCode="0&quot; ans&quot;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FFFFFF"/>
      <name val="Calibri"/>
      <family val="2"/>
    </font>
    <font>
      <sz val="14"/>
      <color rgb="FFFFFFFF"/>
      <name val="Calibri"/>
      <family val="2"/>
    </font>
    <font>
      <b/>
      <vertAlign val="superscript"/>
      <sz val="14"/>
      <color rgb="FFFFFFFF"/>
      <name val="Calibri"/>
      <family val="2"/>
    </font>
    <font>
      <b/>
      <sz val="14"/>
      <color theme="1"/>
      <name val="Calibri"/>
      <family val="2"/>
    </font>
    <font>
      <b/>
      <u/>
      <sz val="14"/>
      <color theme="1"/>
      <name val="Calibri"/>
      <family val="2"/>
    </font>
    <font>
      <sz val="14"/>
      <color theme="1"/>
      <name val="Calibri"/>
      <family val="2"/>
    </font>
    <font>
      <b/>
      <sz val="14"/>
      <color theme="0"/>
      <name val="Calibri"/>
      <family val="2"/>
    </font>
    <font>
      <b/>
      <sz val="14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1F3864"/>
        <bgColor indexed="64"/>
      </patternFill>
    </fill>
    <fill>
      <patternFill patternType="solid">
        <fgColor rgb="FFDBEBD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</fills>
  <borders count="18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rgb="FF70AD47"/>
      </top>
      <bottom style="medium">
        <color rgb="FF70AD47"/>
      </bottom>
      <diagonal/>
    </border>
    <border>
      <left/>
      <right/>
      <top/>
      <bottom style="medium">
        <color rgb="FF70AD47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02">
    <xf numFmtId="0" fontId="0" fillId="0" borderId="0" xfId="0"/>
    <xf numFmtId="0" fontId="4" fillId="0" borderId="0" xfId="0" applyFont="1"/>
    <xf numFmtId="0" fontId="2" fillId="0" borderId="0" xfId="0" applyFont="1" applyAlignment="1">
      <alignment horizontal="center" vertical="center"/>
    </xf>
    <xf numFmtId="0" fontId="4" fillId="0" borderId="2" xfId="0" applyFont="1" applyBorder="1" applyAlignment="1">
      <alignment vertical="center"/>
    </xf>
    <xf numFmtId="164" fontId="4" fillId="0" borderId="2" xfId="1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10" fillId="0" borderId="1" xfId="0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164" fontId="10" fillId="0" borderId="1" xfId="1" applyNumberFormat="1" applyFont="1" applyBorder="1" applyAlignment="1">
      <alignment vertical="center" wrapText="1"/>
    </xf>
    <xf numFmtId="164" fontId="11" fillId="3" borderId="4" xfId="1" applyNumberFormat="1" applyFont="1" applyFill="1" applyBorder="1" applyAlignment="1">
      <alignment horizontal="center" vertical="center" wrapText="1"/>
    </xf>
    <xf numFmtId="164" fontId="8" fillId="0" borderId="8" xfId="1" applyNumberFormat="1" applyFont="1" applyBorder="1" applyAlignment="1">
      <alignment horizontal="center" vertical="center" wrapText="1"/>
    </xf>
    <xf numFmtId="164" fontId="10" fillId="0" borderId="1" xfId="1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164" fontId="10" fillId="0" borderId="6" xfId="1" applyNumberFormat="1" applyFont="1" applyBorder="1" applyAlignment="1">
      <alignment vertical="center" wrapText="1"/>
    </xf>
    <xf numFmtId="0" fontId="12" fillId="0" borderId="9" xfId="0" applyFont="1" applyBorder="1" applyAlignment="1">
      <alignment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4" borderId="10" xfId="0" applyFont="1" applyFill="1" applyBorder="1" applyAlignment="1">
      <alignment horizontal="center" vertical="center" wrapText="1"/>
    </xf>
    <xf numFmtId="0" fontId="3" fillId="0" borderId="0" xfId="0" applyFont="1"/>
    <xf numFmtId="164" fontId="4" fillId="0" borderId="0" xfId="1" applyNumberFormat="1" applyFont="1"/>
    <xf numFmtId="165" fontId="3" fillId="2" borderId="0" xfId="0" applyNumberFormat="1" applyFont="1" applyFill="1" applyAlignment="1">
      <alignment horizontal="center"/>
    </xf>
    <xf numFmtId="164" fontId="12" fillId="4" borderId="10" xfId="1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3" fillId="5" borderId="0" xfId="0" applyFont="1" applyFill="1" applyAlignment="1">
      <alignment vertical="center"/>
    </xf>
    <xf numFmtId="0" fontId="12" fillId="5" borderId="0" xfId="0" applyFont="1" applyFill="1" applyAlignment="1">
      <alignment vertical="center"/>
    </xf>
    <xf numFmtId="0" fontId="12" fillId="0" borderId="0" xfId="0" applyFont="1" applyAlignment="1">
      <alignment horizontal="center" vertical="center"/>
    </xf>
    <xf numFmtId="0" fontId="12" fillId="6" borderId="8" xfId="0" applyFont="1" applyFill="1" applyBorder="1" applyAlignment="1">
      <alignment horizontal="center" vertical="center" wrapText="1"/>
    </xf>
    <xf numFmtId="0" fontId="12" fillId="6" borderId="6" xfId="0" applyFont="1" applyFill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/>
    </xf>
    <xf numFmtId="6" fontId="13" fillId="0" borderId="1" xfId="0" applyNumberFormat="1" applyFont="1" applyBorder="1" applyAlignment="1">
      <alignment vertical="center"/>
    </xf>
    <xf numFmtId="6" fontId="13" fillId="0" borderId="15" xfId="0" applyNumberFormat="1" applyFont="1" applyBorder="1" applyAlignment="1">
      <alignment vertical="center"/>
    </xf>
    <xf numFmtId="0" fontId="13" fillId="6" borderId="15" xfId="0" applyFont="1" applyFill="1" applyBorder="1" applyAlignment="1">
      <alignment horizontal="center" vertical="center"/>
    </xf>
    <xf numFmtId="6" fontId="13" fillId="6" borderId="1" xfId="0" applyNumberFormat="1" applyFont="1" applyFill="1" applyBorder="1" applyAlignment="1">
      <alignment vertical="center"/>
    </xf>
    <xf numFmtId="6" fontId="13" fillId="6" borderId="15" xfId="0" applyNumberFormat="1" applyFont="1" applyFill="1" applyBorder="1" applyAlignment="1">
      <alignment vertical="center"/>
    </xf>
    <xf numFmtId="6" fontId="12" fillId="2" borderId="0" xfId="0" applyNumberFormat="1" applyFont="1" applyFill="1" applyBorder="1" applyAlignment="1">
      <alignment vertical="center"/>
    </xf>
    <xf numFmtId="9" fontId="12" fillId="2" borderId="0" xfId="0" applyNumberFormat="1" applyFont="1" applyFill="1" applyBorder="1" applyAlignment="1">
      <alignment horizontal="center" vertical="center"/>
    </xf>
    <xf numFmtId="0" fontId="12" fillId="5" borderId="0" xfId="0" applyFont="1" applyFill="1" applyBorder="1" applyAlignment="1">
      <alignment vertical="center"/>
    </xf>
    <xf numFmtId="0" fontId="4" fillId="0" borderId="0" xfId="0" applyFont="1" applyBorder="1"/>
    <xf numFmtId="0" fontId="3" fillId="0" borderId="0" xfId="0" applyFont="1" applyFill="1"/>
    <xf numFmtId="0" fontId="4" fillId="0" borderId="0" xfId="0" applyFont="1" applyFill="1"/>
    <xf numFmtId="164" fontId="3" fillId="0" borderId="0" xfId="1" applyNumberFormat="1" applyFont="1" applyFill="1" applyAlignment="1">
      <alignment horizontal="center"/>
    </xf>
    <xf numFmtId="164" fontId="5" fillId="3" borderId="1" xfId="1" applyNumberFormat="1" applyFont="1" applyFill="1" applyBorder="1" applyAlignment="1">
      <alignment horizontal="center" vertical="center" wrapText="1"/>
    </xf>
    <xf numFmtId="164" fontId="10" fillId="0" borderId="8" xfId="1" applyNumberFormat="1" applyFont="1" applyBorder="1" applyAlignment="1">
      <alignment horizontal="center" vertical="center" wrapText="1"/>
    </xf>
    <xf numFmtId="164" fontId="10" fillId="0" borderId="8" xfId="1" applyNumberFormat="1" applyFont="1" applyBorder="1" applyAlignment="1">
      <alignment vertical="center" wrapText="1"/>
    </xf>
    <xf numFmtId="164" fontId="11" fillId="3" borderId="6" xfId="1" applyNumberFormat="1" applyFont="1" applyFill="1" applyBorder="1" applyAlignment="1">
      <alignment horizontal="center" vertical="center" wrapText="1"/>
    </xf>
    <xf numFmtId="164" fontId="8" fillId="0" borderId="6" xfId="1" applyNumberFormat="1" applyFont="1" applyBorder="1" applyAlignment="1">
      <alignment horizontal="center" vertical="center" wrapText="1"/>
    </xf>
    <xf numFmtId="0" fontId="5" fillId="3" borderId="8" xfId="2" applyNumberFormat="1" applyFont="1" applyFill="1" applyBorder="1" applyAlignment="1">
      <alignment horizontal="center" vertical="center" wrapText="1"/>
    </xf>
    <xf numFmtId="0" fontId="4" fillId="0" borderId="2" xfId="0" quotePrefix="1" applyFont="1" applyBorder="1" applyAlignment="1">
      <alignment vertical="center"/>
    </xf>
    <xf numFmtId="0" fontId="3" fillId="7" borderId="2" xfId="0" applyFont="1" applyFill="1" applyBorder="1" applyAlignment="1">
      <alignment vertical="center"/>
    </xf>
    <xf numFmtId="164" fontId="3" fillId="7" borderId="2" xfId="1" applyNumberFormat="1" applyFont="1" applyFill="1" applyBorder="1" applyAlignment="1">
      <alignment vertical="center"/>
    </xf>
    <xf numFmtId="0" fontId="14" fillId="8" borderId="2" xfId="0" applyFont="1" applyFill="1" applyBorder="1" applyAlignment="1">
      <alignment horizontal="center" vertical="center"/>
    </xf>
    <xf numFmtId="0" fontId="4" fillId="7" borderId="2" xfId="0" applyFont="1" applyFill="1" applyBorder="1" applyAlignment="1">
      <alignment vertical="center"/>
    </xf>
    <xf numFmtId="164" fontId="3" fillId="7" borderId="2" xfId="0" applyNumberFormat="1" applyFont="1" applyFill="1" applyBorder="1" applyAlignment="1">
      <alignment vertical="center"/>
    </xf>
    <xf numFmtId="165" fontId="12" fillId="2" borderId="0" xfId="0" applyNumberFormat="1" applyFont="1" applyFill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6" fontId="13" fillId="0" borderId="8" xfId="0" applyNumberFormat="1" applyFont="1" applyBorder="1" applyAlignment="1">
      <alignment vertical="center"/>
    </xf>
    <xf numFmtId="6" fontId="13" fillId="0" borderId="16" xfId="0" applyNumberFormat="1" applyFont="1" applyBorder="1" applyAlignment="1">
      <alignment vertical="center"/>
    </xf>
    <xf numFmtId="6" fontId="13" fillId="0" borderId="14" xfId="0" applyNumberFormat="1" applyFont="1" applyBorder="1" applyAlignment="1">
      <alignment vertical="center"/>
    </xf>
    <xf numFmtId="6" fontId="13" fillId="6" borderId="0" xfId="0" applyNumberFormat="1" applyFont="1" applyFill="1" applyBorder="1" applyAlignment="1">
      <alignment vertical="center"/>
    </xf>
    <xf numFmtId="6" fontId="13" fillId="0" borderId="0" xfId="0" applyNumberFormat="1" applyFont="1" applyBorder="1" applyAlignment="1">
      <alignment vertical="center"/>
    </xf>
    <xf numFmtId="0" fontId="13" fillId="0" borderId="13" xfId="0" applyFont="1" applyBorder="1" applyAlignment="1">
      <alignment horizontal="center" vertical="center"/>
    </xf>
    <xf numFmtId="6" fontId="13" fillId="0" borderId="6" xfId="0" applyNumberFormat="1" applyFont="1" applyBorder="1" applyAlignment="1">
      <alignment vertical="center"/>
    </xf>
    <xf numFmtId="6" fontId="13" fillId="0" borderId="12" xfId="0" applyNumberFormat="1" applyFont="1" applyBorder="1" applyAlignment="1">
      <alignment vertical="center"/>
    </xf>
    <xf numFmtId="6" fontId="13" fillId="0" borderId="13" xfId="0" applyNumberFormat="1" applyFont="1" applyBorder="1" applyAlignment="1">
      <alignment vertical="center"/>
    </xf>
    <xf numFmtId="6" fontId="3" fillId="7" borderId="4" xfId="0" applyNumberFormat="1" applyFont="1" applyFill="1" applyBorder="1"/>
    <xf numFmtId="6" fontId="3" fillId="7" borderId="11" xfId="0" applyNumberFormat="1" applyFont="1" applyFill="1" applyBorder="1"/>
    <xf numFmtId="0" fontId="10" fillId="0" borderId="1" xfId="0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164" fontId="3" fillId="0" borderId="0" xfId="1" applyNumberFormat="1" applyFont="1"/>
    <xf numFmtId="0" fontId="4" fillId="0" borderId="0" xfId="0" applyFont="1" applyAlignment="1">
      <alignment horizontal="center"/>
    </xf>
    <xf numFmtId="165" fontId="3" fillId="0" borderId="0" xfId="0" applyNumberFormat="1" applyFont="1" applyAlignment="1">
      <alignment horizontal="center"/>
    </xf>
    <xf numFmtId="0" fontId="3" fillId="9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164" fontId="4" fillId="0" borderId="2" xfId="1" applyNumberFormat="1" applyFont="1" applyBorder="1"/>
    <xf numFmtId="164" fontId="4" fillId="0" borderId="2" xfId="0" applyNumberFormat="1" applyFont="1" applyBorder="1"/>
    <xf numFmtId="0" fontId="4" fillId="9" borderId="2" xfId="0" applyFont="1" applyFill="1" applyBorder="1" applyAlignment="1">
      <alignment horizontal="center"/>
    </xf>
    <xf numFmtId="164" fontId="4" fillId="9" borderId="2" xfId="1" applyNumberFormat="1" applyFont="1" applyFill="1" applyBorder="1"/>
    <xf numFmtId="164" fontId="4" fillId="9" borderId="2" xfId="0" applyNumberFormat="1" applyFont="1" applyFill="1" applyBorder="1"/>
    <xf numFmtId="164" fontId="3" fillId="2" borderId="0" xfId="1" applyNumberFormat="1" applyFont="1" applyFill="1" applyAlignment="1">
      <alignment horizontal="center"/>
    </xf>
    <xf numFmtId="0" fontId="12" fillId="6" borderId="14" xfId="0" applyFont="1" applyFill="1" applyBorder="1" applyAlignment="1">
      <alignment horizontal="center" vertical="center" wrapText="1"/>
    </xf>
    <xf numFmtId="0" fontId="12" fillId="6" borderId="13" xfId="0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10" fillId="0" borderId="3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5" fillId="3" borderId="7" xfId="0" applyFont="1" applyFill="1" applyBorder="1" applyAlignment="1">
      <alignment vertical="center" wrapText="1"/>
    </xf>
    <xf numFmtId="0" fontId="5" fillId="3" borderId="8" xfId="0" applyFont="1" applyFill="1" applyBorder="1" applyAlignment="1">
      <alignment vertical="center" wrapText="1"/>
    </xf>
    <xf numFmtId="0" fontId="6" fillId="3" borderId="5" xfId="0" applyFont="1" applyFill="1" applyBorder="1" applyAlignment="1">
      <alignment vertical="center" wrapText="1"/>
    </xf>
    <xf numFmtId="0" fontId="6" fillId="3" borderId="6" xfId="0" applyFont="1" applyFill="1" applyBorder="1" applyAlignment="1">
      <alignment vertical="center" wrapText="1"/>
    </xf>
    <xf numFmtId="0" fontId="8" fillId="0" borderId="7" xfId="0" applyFont="1" applyBorder="1" applyAlignment="1">
      <alignment horizontal="right" vertical="center" wrapText="1"/>
    </xf>
    <xf numFmtId="0" fontId="8" fillId="0" borderId="8" xfId="0" applyFont="1" applyBorder="1" applyAlignment="1">
      <alignment horizontal="right" vertical="center" wrapText="1"/>
    </xf>
    <xf numFmtId="0" fontId="9" fillId="0" borderId="3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8" fillId="0" borderId="3" xfId="0" applyFont="1" applyBorder="1" applyAlignment="1">
      <alignment horizontal="right" vertical="center" wrapText="1"/>
    </xf>
    <xf numFmtId="0" fontId="8" fillId="0" borderId="1" xfId="0" applyFont="1" applyBorder="1" applyAlignment="1">
      <alignment horizontal="right" vertical="center" wrapText="1"/>
    </xf>
    <xf numFmtId="0" fontId="8" fillId="0" borderId="5" xfId="0" applyFont="1" applyBorder="1" applyAlignment="1">
      <alignment horizontal="right" vertical="center" wrapText="1"/>
    </xf>
    <xf numFmtId="0" fontId="8" fillId="0" borderId="6" xfId="0" applyFont="1" applyBorder="1" applyAlignment="1">
      <alignment horizontal="right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164" fontId="4" fillId="0" borderId="17" xfId="1" applyNumberFormat="1" applyFont="1" applyBorder="1" applyAlignment="1">
      <alignment vertical="center"/>
    </xf>
    <xf numFmtId="6" fontId="12" fillId="7" borderId="2" xfId="0" applyNumberFormat="1" applyFont="1" applyFill="1" applyBorder="1" applyAlignment="1">
      <alignment horizontal="right" vertical="center" wrapText="1"/>
    </xf>
  </cellXfs>
  <cellStyles count="3">
    <cellStyle name="Milliers" xfId="2" builtinId="3"/>
    <cellStyle name="Monétaire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9525</xdr:rowOff>
    </xdr:from>
    <xdr:to>
      <xdr:col>0</xdr:col>
      <xdr:colOff>958850</xdr:colOff>
      <xdr:row>2</xdr:row>
      <xdr:rowOff>19050</xdr:rowOff>
    </xdr:to>
    <xdr:pic>
      <xdr:nvPicPr>
        <xdr:cNvPr id="2" name="Image 37" descr="https://tse2.mm.bing.net/th?id=OIP.ekDkNWuUKPS8Hgfj96HUdAHaEH&amp;pid=15.1&amp;P=0&amp;w=299&amp;h=16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9525"/>
          <a:ext cx="901700" cy="495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</xdr:colOff>
      <xdr:row>0</xdr:row>
      <xdr:rowOff>0</xdr:rowOff>
    </xdr:from>
    <xdr:to>
      <xdr:col>1</xdr:col>
      <xdr:colOff>1889760</xdr:colOff>
      <xdr:row>2</xdr:row>
      <xdr:rowOff>0</xdr:rowOff>
    </xdr:to>
    <xdr:cxnSp macro="">
      <xdr:nvCxnSpPr>
        <xdr:cNvPr id="2" name="Connecteur droit avec flèche 1"/>
        <xdr:cNvCxnSpPr>
          <a:cxnSpLocks noChangeShapeType="1"/>
        </xdr:cNvCxnSpPr>
      </xdr:nvCxnSpPr>
      <xdr:spPr bwMode="auto">
        <a:xfrm>
          <a:off x="7620" y="0"/>
          <a:ext cx="2674620" cy="464820"/>
        </a:xfrm>
        <a:prstGeom prst="straightConnector1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</xdr:colOff>
      <xdr:row>0</xdr:row>
      <xdr:rowOff>0</xdr:rowOff>
    </xdr:from>
    <xdr:to>
      <xdr:col>1</xdr:col>
      <xdr:colOff>1889760</xdr:colOff>
      <xdr:row>2</xdr:row>
      <xdr:rowOff>0</xdr:rowOff>
    </xdr:to>
    <xdr:cxnSp macro="">
      <xdr:nvCxnSpPr>
        <xdr:cNvPr id="2" name="Connecteur droit avec flèche 1"/>
        <xdr:cNvCxnSpPr>
          <a:cxnSpLocks noChangeShapeType="1"/>
        </xdr:cNvCxnSpPr>
      </xdr:nvCxnSpPr>
      <xdr:spPr bwMode="auto">
        <a:xfrm>
          <a:off x="7620" y="0"/>
          <a:ext cx="2674620" cy="716280"/>
        </a:xfrm>
        <a:prstGeom prst="straightConnector1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showGridLines="0" tabSelected="1" workbookViewId="0">
      <selection sqref="A1:F2"/>
    </sheetView>
  </sheetViews>
  <sheetFormatPr baseColWidth="10" defaultColWidth="11.44140625" defaultRowHeight="18" x14ac:dyDescent="0.35"/>
  <cols>
    <col min="1" max="1" width="23.33203125" style="1" customWidth="1"/>
    <col min="2" max="6" width="12.109375" style="1" bestFit="1" customWidth="1"/>
    <col min="7" max="16384" width="11.44140625" style="1"/>
  </cols>
  <sheetData>
    <row r="1" spans="1:6" ht="28.5" customHeight="1" thickBot="1" x14ac:dyDescent="0.35">
      <c r="A1" s="15"/>
      <c r="B1" s="16" t="s">
        <v>19</v>
      </c>
      <c r="C1" s="16" t="s">
        <v>20</v>
      </c>
      <c r="D1" s="16" t="s">
        <v>21</v>
      </c>
      <c r="E1" s="16" t="s">
        <v>22</v>
      </c>
      <c r="F1" s="16" t="s">
        <v>32</v>
      </c>
    </row>
    <row r="2" spans="1:6" ht="42.75" customHeight="1" thickBot="1" x14ac:dyDescent="0.4">
      <c r="A2" s="17" t="s">
        <v>35</v>
      </c>
      <c r="B2" s="21">
        <v>14500</v>
      </c>
      <c r="C2" s="21">
        <f>B2*1.01</f>
        <v>14645</v>
      </c>
      <c r="D2" s="21">
        <f t="shared" ref="D2:F2" si="0">C2*1.01</f>
        <v>14791.45</v>
      </c>
      <c r="E2" s="21">
        <f t="shared" si="0"/>
        <v>14939.364500000001</v>
      </c>
      <c r="F2" s="21">
        <f t="shared" si="0"/>
        <v>15088.758145000002</v>
      </c>
    </row>
    <row r="4" spans="1:6" ht="18.75" x14ac:dyDescent="0.3">
      <c r="A4" s="18" t="s">
        <v>36</v>
      </c>
      <c r="C4" s="80">
        <v>39900</v>
      </c>
      <c r="D4" s="80"/>
    </row>
    <row r="5" spans="1:6" s="40" customFormat="1" ht="18.75" x14ac:dyDescent="0.3">
      <c r="A5" s="39"/>
      <c r="C5" s="41"/>
      <c r="D5" s="41"/>
    </row>
    <row r="6" spans="1:6" x14ac:dyDescent="0.35">
      <c r="A6" s="18" t="s">
        <v>47</v>
      </c>
      <c r="C6" s="80">
        <v>9900</v>
      </c>
      <c r="D6" s="80"/>
    </row>
    <row r="7" spans="1:6" s="40" customFormat="1" ht="18.75" x14ac:dyDescent="0.3">
      <c r="A7" s="39"/>
      <c r="C7" s="41"/>
      <c r="D7" s="41"/>
    </row>
    <row r="8" spans="1:6" x14ac:dyDescent="0.35">
      <c r="A8" s="18" t="s">
        <v>37</v>
      </c>
      <c r="C8" s="20">
        <v>5</v>
      </c>
    </row>
    <row r="10" spans="1:6" x14ac:dyDescent="0.35">
      <c r="A10" s="18" t="s">
        <v>38</v>
      </c>
      <c r="C10" s="80">
        <v>39900</v>
      </c>
      <c r="D10" s="80"/>
    </row>
    <row r="12" spans="1:6" ht="18.75" x14ac:dyDescent="0.3">
      <c r="A12" s="18" t="s">
        <v>53</v>
      </c>
      <c r="C12" s="80">
        <v>0</v>
      </c>
      <c r="D12" s="80"/>
    </row>
    <row r="14" spans="1:6" ht="18.75" x14ac:dyDescent="0.3">
      <c r="A14" s="18" t="s">
        <v>51</v>
      </c>
      <c r="C14" s="80">
        <v>0</v>
      </c>
      <c r="D14" s="80"/>
    </row>
  </sheetData>
  <mergeCells count="5">
    <mergeCell ref="C4:D4"/>
    <mergeCell ref="C10:D10"/>
    <mergeCell ref="C6:D6"/>
    <mergeCell ref="C12:D12"/>
    <mergeCell ref="C14:D14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showGridLines="0" workbookViewId="0">
      <selection activeCell="A8" sqref="A8:E15"/>
    </sheetView>
  </sheetViews>
  <sheetFormatPr baseColWidth="10" defaultColWidth="11.5546875" defaultRowHeight="18" x14ac:dyDescent="0.35"/>
  <cols>
    <col min="1" max="1" width="30.33203125" style="13" customWidth="1"/>
    <col min="2" max="5" width="20.6640625" style="1" customWidth="1"/>
    <col min="6" max="16384" width="11.5546875" style="1"/>
  </cols>
  <sheetData>
    <row r="1" spans="1:5" ht="18.75" x14ac:dyDescent="0.3">
      <c r="A1" s="22"/>
    </row>
    <row r="2" spans="1:5" ht="18.75" x14ac:dyDescent="0.3">
      <c r="A2" s="18"/>
    </row>
    <row r="3" spans="1:5" x14ac:dyDescent="0.35">
      <c r="A3" s="23" t="s">
        <v>39</v>
      </c>
      <c r="B3" s="35">
        <v>39900</v>
      </c>
      <c r="D3" s="23" t="s">
        <v>40</v>
      </c>
      <c r="E3" s="54">
        <v>5</v>
      </c>
    </row>
    <row r="4" spans="1:5" ht="18.75" x14ac:dyDescent="0.3">
      <c r="A4" s="24"/>
      <c r="C4" s="37"/>
      <c r="D4" s="24"/>
      <c r="E4" s="25"/>
    </row>
    <row r="5" spans="1:5" x14ac:dyDescent="0.35">
      <c r="A5" s="23" t="s">
        <v>41</v>
      </c>
      <c r="B5" s="36">
        <v>4.3200000000000002E-2</v>
      </c>
      <c r="C5" s="38"/>
      <c r="D5" s="6"/>
      <c r="E5" s="6"/>
    </row>
    <row r="6" spans="1:5" ht="18.75" x14ac:dyDescent="0.3">
      <c r="A6" s="83"/>
      <c r="B6" s="83"/>
      <c r="C6" s="26"/>
      <c r="D6" s="23"/>
      <c r="E6" s="23"/>
    </row>
    <row r="7" spans="1:5" ht="19.5" thickBot="1" x14ac:dyDescent="0.35">
      <c r="A7" s="6"/>
      <c r="B7" s="6"/>
      <c r="C7" s="6"/>
      <c r="D7" s="6"/>
      <c r="E7" s="6"/>
    </row>
    <row r="8" spans="1:5" x14ac:dyDescent="0.35">
      <c r="A8" s="81" t="s">
        <v>23</v>
      </c>
      <c r="B8" s="81" t="s">
        <v>31</v>
      </c>
      <c r="C8" s="81" t="s">
        <v>42</v>
      </c>
      <c r="D8" s="81" t="s">
        <v>43</v>
      </c>
      <c r="E8" s="27" t="s">
        <v>44</v>
      </c>
    </row>
    <row r="9" spans="1:5" ht="18.600000000000001" thickBot="1" x14ac:dyDescent="0.4">
      <c r="A9" s="82"/>
      <c r="B9" s="82"/>
      <c r="C9" s="82"/>
      <c r="D9" s="82"/>
      <c r="E9" s="28" t="s">
        <v>45</v>
      </c>
    </row>
    <row r="10" spans="1:5" ht="18.75" x14ac:dyDescent="0.3">
      <c r="A10" s="55" t="s">
        <v>19</v>
      </c>
      <c r="B10" s="56">
        <f>B3</f>
        <v>39900</v>
      </c>
      <c r="C10" s="57">
        <f>B10*$B$5</f>
        <v>1723.68</v>
      </c>
      <c r="D10" s="58">
        <f>E10-C10</f>
        <v>7319.6652011070455</v>
      </c>
      <c r="E10" s="56">
        <f>PMT($B$5,$E$3,$B$3)*(-1)</f>
        <v>9043.3452011070458</v>
      </c>
    </row>
    <row r="11" spans="1:5" ht="18.75" x14ac:dyDescent="0.3">
      <c r="A11" s="32" t="s">
        <v>20</v>
      </c>
      <c r="B11" s="33">
        <f>B10-D10</f>
        <v>32580.334798892953</v>
      </c>
      <c r="C11" s="59">
        <f>B11*$B$5</f>
        <v>1407.4704633121755</v>
      </c>
      <c r="D11" s="34">
        <f>E11-C11</f>
        <v>7635.8747377948703</v>
      </c>
      <c r="E11" s="33">
        <f>PMT($B$5,$E$3,$B$3)*(-1)</f>
        <v>9043.3452011070458</v>
      </c>
    </row>
    <row r="12" spans="1:5" ht="18.75" x14ac:dyDescent="0.3">
      <c r="A12" s="29" t="s">
        <v>21</v>
      </c>
      <c r="B12" s="30">
        <f>B11-D11</f>
        <v>24944.460061098081</v>
      </c>
      <c r="C12" s="60">
        <f>B12*$B$5</f>
        <v>1077.6006746394371</v>
      </c>
      <c r="D12" s="31">
        <f>E12-C12</f>
        <v>7965.7445264676089</v>
      </c>
      <c r="E12" s="30">
        <f>PMT($B$5,$E$3,$B$3)*(-1)</f>
        <v>9043.3452011070458</v>
      </c>
    </row>
    <row r="13" spans="1:5" ht="18.75" x14ac:dyDescent="0.3">
      <c r="A13" s="32" t="s">
        <v>22</v>
      </c>
      <c r="B13" s="33">
        <f>B12-D12</f>
        <v>16978.715534630472</v>
      </c>
      <c r="C13" s="59">
        <f>B13*$B$5</f>
        <v>733.48051109603637</v>
      </c>
      <c r="D13" s="34">
        <f>E13-C13</f>
        <v>8309.8646900110089</v>
      </c>
      <c r="E13" s="33">
        <f>PMT($B$5,$E$3,$B$3)*(-1)</f>
        <v>9043.3452011070458</v>
      </c>
    </row>
    <row r="14" spans="1:5" ht="19.5" thickBot="1" x14ac:dyDescent="0.35">
      <c r="A14" s="61" t="s">
        <v>32</v>
      </c>
      <c r="B14" s="62">
        <f>B13-D13</f>
        <v>8668.8508446194628</v>
      </c>
      <c r="C14" s="63">
        <f>B14*$B$5</f>
        <v>374.49435648756082</v>
      </c>
      <c r="D14" s="64">
        <f>E14-C14</f>
        <v>8668.8508446194846</v>
      </c>
      <c r="E14" s="62">
        <f>PMT($B$5,$E$3,$B$3)*(-1)</f>
        <v>9043.3452011070458</v>
      </c>
    </row>
    <row r="15" spans="1:5" ht="19.5" thickBot="1" x14ac:dyDescent="0.35">
      <c r="A15" s="1"/>
      <c r="C15" s="66">
        <f>SUM(C10:C14)</f>
        <v>5316.7260055352099</v>
      </c>
      <c r="D15" s="65">
        <f>SUM(D10:D14)</f>
        <v>39900.000000000015</v>
      </c>
    </row>
    <row r="16" spans="1:5" x14ac:dyDescent="0.35">
      <c r="A16" s="6"/>
    </row>
  </sheetData>
  <mergeCells count="5">
    <mergeCell ref="D8:D9"/>
    <mergeCell ref="A6:B6"/>
    <mergeCell ref="A8:A9"/>
    <mergeCell ref="B8:B9"/>
    <mergeCell ref="C8:C9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showGridLines="0" workbookViewId="0">
      <selection activeCell="B1" sqref="B1"/>
    </sheetView>
  </sheetViews>
  <sheetFormatPr baseColWidth="10" defaultRowHeight="14.4" x14ac:dyDescent="0.3"/>
  <cols>
    <col min="2" max="2" width="18.33203125" customWidth="1"/>
    <col min="3" max="3" width="18.88671875" customWidth="1"/>
    <col min="4" max="4" width="15" customWidth="1"/>
  </cols>
  <sheetData>
    <row r="1" spans="1:4" ht="18" x14ac:dyDescent="0.35">
      <c r="A1" s="1" t="s">
        <v>54</v>
      </c>
      <c r="B1" s="1"/>
      <c r="C1" s="70">
        <v>39900</v>
      </c>
      <c r="D1" s="71" t="s">
        <v>59</v>
      </c>
    </row>
    <row r="2" spans="1:4" ht="18" x14ac:dyDescent="0.35">
      <c r="A2" s="1" t="s">
        <v>55</v>
      </c>
      <c r="B2" s="1"/>
      <c r="C2" s="70">
        <v>9900</v>
      </c>
      <c r="D2" s="72">
        <v>5</v>
      </c>
    </row>
    <row r="3" spans="1:4" ht="18" x14ac:dyDescent="0.35">
      <c r="A3" s="1"/>
      <c r="B3" s="1"/>
      <c r="C3" s="1"/>
      <c r="D3" s="1"/>
    </row>
    <row r="4" spans="1:4" s="69" customFormat="1" ht="36" x14ac:dyDescent="0.3">
      <c r="A4" s="73" t="s">
        <v>23</v>
      </c>
      <c r="B4" s="73" t="s">
        <v>56</v>
      </c>
      <c r="C4" s="73" t="s">
        <v>58</v>
      </c>
      <c r="D4" s="73" t="s">
        <v>57</v>
      </c>
    </row>
    <row r="5" spans="1:4" ht="18" x14ac:dyDescent="0.35">
      <c r="A5" s="74" t="s">
        <v>19</v>
      </c>
      <c r="B5" s="75">
        <f>($C$1-$C$2)*1/$D$2</f>
        <v>6000</v>
      </c>
      <c r="C5" s="75">
        <f>B5</f>
        <v>6000</v>
      </c>
      <c r="D5" s="76">
        <f>$C$1-C5</f>
        <v>33900</v>
      </c>
    </row>
    <row r="6" spans="1:4" ht="18" x14ac:dyDescent="0.35">
      <c r="A6" s="77" t="s">
        <v>20</v>
      </c>
      <c r="B6" s="78">
        <f>($C$1-$C$2)*1/$D$2</f>
        <v>6000</v>
      </c>
      <c r="C6" s="78">
        <f>C5+B6</f>
        <v>12000</v>
      </c>
      <c r="D6" s="79">
        <f t="shared" ref="D6:D9" si="0">$C$1-C6</f>
        <v>27900</v>
      </c>
    </row>
    <row r="7" spans="1:4" ht="18" x14ac:dyDescent="0.35">
      <c r="A7" s="74" t="s">
        <v>21</v>
      </c>
      <c r="B7" s="75">
        <f>($C$1-$C$2)*1/$D$2</f>
        <v>6000</v>
      </c>
      <c r="C7" s="75">
        <f t="shared" ref="C7:C9" si="1">C6+B7</f>
        <v>18000</v>
      </c>
      <c r="D7" s="76">
        <f t="shared" si="0"/>
        <v>21900</v>
      </c>
    </row>
    <row r="8" spans="1:4" ht="18" x14ac:dyDescent="0.35">
      <c r="A8" s="77" t="s">
        <v>22</v>
      </c>
      <c r="B8" s="78">
        <f>($C$1-$C$2)*1/$D$2</f>
        <v>6000</v>
      </c>
      <c r="C8" s="78">
        <f t="shared" si="1"/>
        <v>24000</v>
      </c>
      <c r="D8" s="79">
        <f t="shared" si="0"/>
        <v>15900</v>
      </c>
    </row>
    <row r="9" spans="1:4" ht="18" x14ac:dyDescent="0.35">
      <c r="A9" s="74" t="s">
        <v>32</v>
      </c>
      <c r="B9" s="75">
        <f>($C$1-$C$2)*1/$D$2</f>
        <v>6000</v>
      </c>
      <c r="C9" s="75">
        <f t="shared" si="1"/>
        <v>30000</v>
      </c>
      <c r="D9" s="76">
        <f t="shared" si="0"/>
        <v>9900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showGridLines="0" workbookViewId="0">
      <selection activeCell="B2" sqref="B2:F9"/>
    </sheetView>
  </sheetViews>
  <sheetFormatPr baseColWidth="10" defaultRowHeight="14.4" x14ac:dyDescent="0.3"/>
  <cols>
    <col min="1" max="1" width="38.33203125" bestFit="1" customWidth="1"/>
    <col min="2" max="4" width="12.6640625" bestFit="1" customWidth="1"/>
    <col min="5" max="5" width="14.109375" bestFit="1" customWidth="1"/>
    <col min="6" max="6" width="14.109375" customWidth="1"/>
  </cols>
  <sheetData>
    <row r="1" spans="1:6" s="2" customFormat="1" ht="30" customHeight="1" x14ac:dyDescent="0.3">
      <c r="A1" s="51" t="s">
        <v>23</v>
      </c>
      <c r="B1" s="51" t="s">
        <v>19</v>
      </c>
      <c r="C1" s="51" t="s">
        <v>20</v>
      </c>
      <c r="D1" s="51" t="s">
        <v>21</v>
      </c>
      <c r="E1" s="51" t="s">
        <v>22</v>
      </c>
      <c r="F1" s="51" t="s">
        <v>32</v>
      </c>
    </row>
    <row r="2" spans="1:6" s="2" customFormat="1" ht="30" customHeight="1" x14ac:dyDescent="0.3">
      <c r="A2" s="52" t="s">
        <v>34</v>
      </c>
      <c r="B2" s="101"/>
      <c r="C2" s="101"/>
      <c r="D2" s="101"/>
      <c r="E2" s="101"/>
      <c r="F2" s="101"/>
    </row>
    <row r="3" spans="1:6" s="6" customFormat="1" ht="30" customHeight="1" x14ac:dyDescent="0.25">
      <c r="A3" s="48" t="s">
        <v>61</v>
      </c>
      <c r="B3" s="4"/>
      <c r="C3" s="4"/>
      <c r="D3" s="4"/>
      <c r="E3" s="4"/>
      <c r="F3" s="4"/>
    </row>
    <row r="4" spans="1:6" s="6" customFormat="1" ht="30" customHeight="1" x14ac:dyDescent="0.3">
      <c r="A4" s="48"/>
      <c r="B4" s="4"/>
      <c r="C4" s="4"/>
      <c r="D4" s="4"/>
      <c r="E4" s="4"/>
      <c r="F4" s="4"/>
    </row>
    <row r="5" spans="1:6" s="5" customFormat="1" ht="30" customHeight="1" x14ac:dyDescent="0.3">
      <c r="A5" s="49" t="s">
        <v>18</v>
      </c>
      <c r="B5" s="50"/>
      <c r="C5" s="50"/>
      <c r="D5" s="50"/>
      <c r="E5" s="50"/>
      <c r="F5" s="50"/>
    </row>
    <row r="6" spans="1:6" s="5" customFormat="1" ht="30" customHeight="1" x14ac:dyDescent="0.3">
      <c r="A6" s="3" t="s">
        <v>24</v>
      </c>
      <c r="B6" s="4"/>
      <c r="C6" s="4"/>
      <c r="D6" s="4"/>
      <c r="E6" s="4"/>
      <c r="F6" s="4"/>
    </row>
    <row r="7" spans="1:6" s="5" customFormat="1" ht="30" customHeight="1" x14ac:dyDescent="0.3">
      <c r="A7" s="49" t="s">
        <v>25</v>
      </c>
      <c r="B7" s="50"/>
      <c r="C7" s="50"/>
      <c r="D7" s="50"/>
      <c r="E7" s="50"/>
      <c r="F7" s="50"/>
    </row>
    <row r="8" spans="1:6" s="6" customFormat="1" ht="30" customHeight="1" x14ac:dyDescent="0.3">
      <c r="A8" s="48" t="s">
        <v>49</v>
      </c>
      <c r="B8" s="4"/>
      <c r="C8" s="4"/>
      <c r="D8" s="4"/>
      <c r="E8" s="4"/>
      <c r="F8" s="4"/>
    </row>
    <row r="9" spans="1:6" s="6" customFormat="1" ht="30" customHeight="1" x14ac:dyDescent="0.3">
      <c r="A9" s="49" t="s">
        <v>46</v>
      </c>
      <c r="B9" s="53"/>
      <c r="C9" s="53"/>
      <c r="D9" s="53"/>
      <c r="E9" s="53"/>
      <c r="F9" s="53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showGridLines="0" workbookViewId="0">
      <selection activeCell="B3" sqref="B3:G10"/>
    </sheetView>
  </sheetViews>
  <sheetFormatPr baseColWidth="10" defaultRowHeight="14.4" x14ac:dyDescent="0.3"/>
  <cols>
    <col min="1" max="1" width="38.33203125" bestFit="1" customWidth="1"/>
    <col min="2" max="2" width="12.6640625" customWidth="1"/>
    <col min="3" max="4" width="12.6640625" bestFit="1" customWidth="1"/>
    <col min="5" max="5" width="14.109375" bestFit="1" customWidth="1"/>
    <col min="6" max="6" width="12.6640625" customWidth="1"/>
  </cols>
  <sheetData>
    <row r="1" spans="1:6" s="2" customFormat="1" ht="30" customHeight="1" x14ac:dyDescent="0.3">
      <c r="A1" s="51" t="s">
        <v>23</v>
      </c>
      <c r="B1" s="51" t="s">
        <v>19</v>
      </c>
      <c r="C1" s="51" t="s">
        <v>20</v>
      </c>
      <c r="D1" s="51" t="s">
        <v>21</v>
      </c>
      <c r="E1" s="51" t="s">
        <v>22</v>
      </c>
      <c r="F1" s="51" t="s">
        <v>32</v>
      </c>
    </row>
    <row r="2" spans="1:6" s="2" customFormat="1" ht="30" customHeight="1" x14ac:dyDescent="0.3">
      <c r="A2" s="52" t="s">
        <v>34</v>
      </c>
      <c r="B2" s="101">
        <v>14500</v>
      </c>
      <c r="C2" s="101">
        <v>14645</v>
      </c>
      <c r="D2" s="101">
        <v>14791</v>
      </c>
      <c r="E2" s="101">
        <v>14939</v>
      </c>
      <c r="F2" s="101">
        <v>15089</v>
      </c>
    </row>
    <row r="3" spans="1:6" s="6" customFormat="1" ht="30" customHeight="1" x14ac:dyDescent="0.3">
      <c r="A3" s="48" t="s">
        <v>50</v>
      </c>
      <c r="B3" s="100"/>
      <c r="C3" s="100"/>
      <c r="D3" s="100"/>
      <c r="E3" s="100"/>
      <c r="F3" s="100"/>
    </row>
    <row r="4" spans="1:6" s="6" customFormat="1" ht="30" customHeight="1" x14ac:dyDescent="0.3">
      <c r="A4" s="48" t="s">
        <v>60</v>
      </c>
      <c r="B4" s="4"/>
      <c r="C4" s="4"/>
      <c r="D4" s="4"/>
      <c r="E4" s="4"/>
      <c r="F4" s="4"/>
    </row>
    <row r="5" spans="1:6" s="5" customFormat="1" ht="30" customHeight="1" x14ac:dyDescent="0.3">
      <c r="A5" s="49" t="s">
        <v>18</v>
      </c>
      <c r="B5" s="50"/>
      <c r="C5" s="50"/>
      <c r="D5" s="50"/>
      <c r="E5" s="50"/>
      <c r="F5" s="50"/>
    </row>
    <row r="6" spans="1:6" s="5" customFormat="1" ht="30" customHeight="1" x14ac:dyDescent="0.3">
      <c r="A6" s="3" t="s">
        <v>24</v>
      </c>
      <c r="B6" s="4"/>
      <c r="C6" s="4"/>
      <c r="D6" s="4"/>
      <c r="E6" s="4"/>
      <c r="F6" s="4"/>
    </row>
    <row r="7" spans="1:6" s="5" customFormat="1" ht="30" customHeight="1" x14ac:dyDescent="0.3">
      <c r="A7" s="49" t="s">
        <v>25</v>
      </c>
      <c r="B7" s="50"/>
      <c r="C7" s="50"/>
      <c r="D7" s="50"/>
      <c r="E7" s="50"/>
      <c r="F7" s="50"/>
    </row>
    <row r="8" spans="1:6" s="6" customFormat="1" ht="30" customHeight="1" x14ac:dyDescent="0.3">
      <c r="A8" s="48" t="s">
        <v>48</v>
      </c>
      <c r="B8" s="4"/>
      <c r="C8" s="4"/>
      <c r="D8" s="4"/>
      <c r="E8" s="4"/>
      <c r="F8" s="4"/>
    </row>
    <row r="9" spans="1:6" s="6" customFormat="1" ht="30" customHeight="1" x14ac:dyDescent="0.3">
      <c r="A9" s="48" t="s">
        <v>49</v>
      </c>
      <c r="B9" s="4"/>
      <c r="C9" s="4"/>
      <c r="D9" s="4"/>
      <c r="E9" s="4"/>
      <c r="F9" s="4"/>
    </row>
    <row r="10" spans="1:6" s="6" customFormat="1" ht="30" customHeight="1" x14ac:dyDescent="0.3">
      <c r="A10" s="49" t="s">
        <v>46</v>
      </c>
      <c r="B10" s="53"/>
      <c r="C10" s="53"/>
      <c r="D10" s="53"/>
      <c r="E10" s="53"/>
      <c r="F10" s="53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showGridLines="0" workbookViewId="0">
      <selection activeCell="C4" sqref="C4:C20"/>
    </sheetView>
  </sheetViews>
  <sheetFormatPr baseColWidth="10" defaultColWidth="11.5546875" defaultRowHeight="18" x14ac:dyDescent="0.35"/>
  <cols>
    <col min="1" max="1" width="11.5546875" style="1"/>
    <col min="2" max="2" width="27.6640625" style="1" customWidth="1"/>
    <col min="3" max="3" width="19.33203125" style="19" customWidth="1"/>
    <col min="4" max="7" width="15.6640625" style="19" customWidth="1"/>
    <col min="8" max="8" width="15.6640625" style="1" customWidth="1"/>
    <col min="9" max="16384" width="11.5546875" style="1"/>
  </cols>
  <sheetData>
    <row r="1" spans="1:8" x14ac:dyDescent="0.35">
      <c r="A1" s="86" t="s">
        <v>0</v>
      </c>
      <c r="B1" s="87"/>
      <c r="C1" s="47">
        <v>0</v>
      </c>
      <c r="D1" s="47">
        <v>1</v>
      </c>
      <c r="E1" s="47">
        <v>2</v>
      </c>
      <c r="F1" s="47">
        <v>3</v>
      </c>
      <c r="G1" s="47">
        <v>4</v>
      </c>
      <c r="H1" s="47">
        <v>5</v>
      </c>
    </row>
    <row r="2" spans="1:8" ht="18.600000000000001" thickBot="1" x14ac:dyDescent="0.4">
      <c r="A2" s="88" t="s">
        <v>26</v>
      </c>
      <c r="B2" s="89"/>
      <c r="C2" s="42" t="s">
        <v>1</v>
      </c>
      <c r="D2" s="42" t="s">
        <v>27</v>
      </c>
      <c r="E2" s="42" t="s">
        <v>28</v>
      </c>
      <c r="F2" s="42" t="s">
        <v>29</v>
      </c>
      <c r="G2" s="42" t="s">
        <v>30</v>
      </c>
      <c r="H2" s="42" t="s">
        <v>52</v>
      </c>
    </row>
    <row r="3" spans="1:8" ht="30" customHeight="1" thickBot="1" x14ac:dyDescent="0.4">
      <c r="A3" s="90" t="s">
        <v>2</v>
      </c>
      <c r="B3" s="91"/>
      <c r="C3" s="11">
        <v>8400</v>
      </c>
      <c r="D3" s="11"/>
      <c r="E3" s="11"/>
      <c r="F3" s="11"/>
      <c r="G3" s="11"/>
      <c r="H3" s="11"/>
    </row>
    <row r="4" spans="1:8" ht="14.4" customHeight="1" x14ac:dyDescent="0.35">
      <c r="A4" s="92" t="s">
        <v>3</v>
      </c>
      <c r="B4" s="93"/>
      <c r="C4" s="43"/>
      <c r="D4" s="44"/>
      <c r="E4" s="44"/>
      <c r="F4" s="44"/>
      <c r="G4" s="44"/>
      <c r="H4" s="44"/>
    </row>
    <row r="5" spans="1:8" x14ac:dyDescent="0.35">
      <c r="A5" s="84" t="s">
        <v>4</v>
      </c>
      <c r="B5" s="85"/>
      <c r="C5" s="12"/>
      <c r="D5" s="9"/>
      <c r="E5" s="9"/>
      <c r="F5" s="9"/>
      <c r="G5" s="9"/>
      <c r="H5" s="9"/>
    </row>
    <row r="6" spans="1:8" x14ac:dyDescent="0.35">
      <c r="A6" s="84" t="s">
        <v>5</v>
      </c>
      <c r="B6" s="85"/>
      <c r="C6" s="12"/>
      <c r="D6" s="9"/>
      <c r="E6" s="9"/>
      <c r="F6" s="9"/>
      <c r="G6" s="9"/>
      <c r="H6" s="9"/>
    </row>
    <row r="7" spans="1:8" x14ac:dyDescent="0.35">
      <c r="A7" s="84" t="s">
        <v>6</v>
      </c>
      <c r="B7" s="85"/>
      <c r="C7" s="12"/>
      <c r="D7" s="9"/>
      <c r="E7" s="9"/>
      <c r="F7" s="9"/>
      <c r="G7" s="9"/>
      <c r="H7" s="9"/>
    </row>
    <row r="8" spans="1:8" x14ac:dyDescent="0.35">
      <c r="A8" s="84" t="s">
        <v>7</v>
      </c>
      <c r="B8" s="85"/>
      <c r="C8" s="12"/>
      <c r="D8" s="9"/>
      <c r="E8" s="9"/>
      <c r="F8" s="9"/>
      <c r="G8" s="9"/>
      <c r="H8" s="9"/>
    </row>
    <row r="9" spans="1:8" ht="18.600000000000001" thickBot="1" x14ac:dyDescent="0.4">
      <c r="A9" s="84" t="s">
        <v>8</v>
      </c>
      <c r="B9" s="85"/>
      <c r="C9" s="12"/>
      <c r="D9" s="9"/>
      <c r="E9" s="9"/>
      <c r="F9" s="9"/>
      <c r="G9" s="9"/>
      <c r="H9" s="9"/>
    </row>
    <row r="10" spans="1:8" ht="30" customHeight="1" thickBot="1" x14ac:dyDescent="0.4">
      <c r="A10" s="94" t="s">
        <v>9</v>
      </c>
      <c r="B10" s="95"/>
      <c r="C10" s="10"/>
      <c r="D10" s="10"/>
      <c r="E10" s="10"/>
      <c r="F10" s="10"/>
      <c r="G10" s="10"/>
      <c r="H10" s="10"/>
    </row>
    <row r="11" spans="1:8" x14ac:dyDescent="0.35">
      <c r="A11" s="68" t="s">
        <v>10</v>
      </c>
      <c r="B11" s="67"/>
      <c r="C11" s="9"/>
      <c r="D11" s="9"/>
      <c r="E11" s="9"/>
      <c r="F11" s="9"/>
      <c r="G11" s="9"/>
      <c r="H11" s="9"/>
    </row>
    <row r="12" spans="1:8" x14ac:dyDescent="0.35">
      <c r="A12" s="84" t="s">
        <v>62</v>
      </c>
      <c r="B12" s="85"/>
      <c r="C12" s="9"/>
      <c r="D12" s="9"/>
      <c r="E12" s="9"/>
      <c r="F12" s="9"/>
      <c r="G12" s="9"/>
      <c r="H12" s="9"/>
    </row>
    <row r="13" spans="1:8" x14ac:dyDescent="0.35">
      <c r="A13" s="84" t="s">
        <v>12</v>
      </c>
      <c r="B13" s="85"/>
      <c r="C13" s="9"/>
      <c r="D13" s="9"/>
      <c r="E13" s="9"/>
      <c r="F13" s="9"/>
      <c r="G13" s="9"/>
      <c r="H13" s="9"/>
    </row>
    <row r="14" spans="1:8" x14ac:dyDescent="0.35">
      <c r="A14" s="84" t="s">
        <v>63</v>
      </c>
      <c r="B14" s="85"/>
      <c r="C14" s="12"/>
      <c r="D14" s="9"/>
      <c r="E14" s="9"/>
      <c r="F14" s="9"/>
      <c r="G14" s="9"/>
      <c r="H14" s="9"/>
    </row>
    <row r="15" spans="1:8" x14ac:dyDescent="0.35">
      <c r="A15" s="98" t="s">
        <v>33</v>
      </c>
      <c r="B15" s="99"/>
      <c r="C15" s="12"/>
      <c r="D15" s="9"/>
      <c r="E15" s="9"/>
      <c r="F15" s="9"/>
      <c r="G15" s="9"/>
      <c r="H15" s="9"/>
    </row>
    <row r="16" spans="1:8" ht="18.600000000000001" thickBot="1" x14ac:dyDescent="0.4">
      <c r="A16" s="84" t="s">
        <v>14</v>
      </c>
      <c r="B16" s="85"/>
      <c r="C16" s="14"/>
      <c r="D16" s="14"/>
      <c r="E16" s="14"/>
      <c r="F16" s="14"/>
      <c r="G16" s="14"/>
      <c r="H16" s="14"/>
    </row>
    <row r="17" spans="1:8" ht="30" customHeight="1" thickBot="1" x14ac:dyDescent="0.4">
      <c r="A17" s="94" t="s">
        <v>15</v>
      </c>
      <c r="B17" s="95"/>
      <c r="C17" s="45"/>
      <c r="D17" s="45"/>
      <c r="E17" s="45"/>
      <c r="F17" s="45"/>
      <c r="G17" s="45"/>
      <c r="H17" s="45"/>
    </row>
    <row r="18" spans="1:8" ht="30" customHeight="1" thickBot="1" x14ac:dyDescent="0.4">
      <c r="A18" s="94" t="s">
        <v>16</v>
      </c>
      <c r="B18" s="95"/>
      <c r="C18" s="46"/>
      <c r="D18" s="46"/>
      <c r="E18" s="46"/>
      <c r="F18" s="46"/>
      <c r="G18" s="46"/>
      <c r="H18" s="46"/>
    </row>
    <row r="19" spans="1:8" ht="30" customHeight="1" thickBot="1" x14ac:dyDescent="0.4">
      <c r="A19" s="96" t="s">
        <v>17</v>
      </c>
      <c r="B19" s="97"/>
      <c r="C19" s="45"/>
      <c r="D19" s="45"/>
      <c r="E19" s="45"/>
      <c r="F19" s="45"/>
      <c r="G19" s="45"/>
      <c r="H19" s="45"/>
    </row>
  </sheetData>
  <mergeCells count="18">
    <mergeCell ref="A14:B14"/>
    <mergeCell ref="A15:B15"/>
    <mergeCell ref="A16:B16"/>
    <mergeCell ref="A17:B17"/>
    <mergeCell ref="A18:B18"/>
    <mergeCell ref="A19:B19"/>
    <mergeCell ref="A7:B7"/>
    <mergeCell ref="A8:B8"/>
    <mergeCell ref="A9:B9"/>
    <mergeCell ref="A10:B10"/>
    <mergeCell ref="A12:B12"/>
    <mergeCell ref="A13:B13"/>
    <mergeCell ref="A1:B1"/>
    <mergeCell ref="A2:B2"/>
    <mergeCell ref="A3:B3"/>
    <mergeCell ref="A4:B4"/>
    <mergeCell ref="A5:B5"/>
    <mergeCell ref="A6:B6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showGridLines="0" workbookViewId="0">
      <selection activeCell="C5" sqref="C5:C21"/>
    </sheetView>
  </sheetViews>
  <sheetFormatPr baseColWidth="10" defaultColWidth="11.5546875" defaultRowHeight="18" x14ac:dyDescent="0.35"/>
  <cols>
    <col min="1" max="1" width="11.5546875" style="1"/>
    <col min="2" max="2" width="27.6640625" style="1" customWidth="1"/>
    <col min="3" max="3" width="19.33203125" style="19" customWidth="1"/>
    <col min="4" max="7" width="15.6640625" style="19" customWidth="1"/>
    <col min="8" max="8" width="15.6640625" style="1" customWidth="1"/>
    <col min="9" max="16384" width="11.5546875" style="1"/>
  </cols>
  <sheetData>
    <row r="1" spans="1:8" x14ac:dyDescent="0.35">
      <c r="A1" s="86" t="s">
        <v>0</v>
      </c>
      <c r="B1" s="87"/>
      <c r="C1" s="47">
        <v>0</v>
      </c>
      <c r="D1" s="47">
        <v>1</v>
      </c>
      <c r="E1" s="47">
        <v>2</v>
      </c>
      <c r="F1" s="47">
        <v>3</v>
      </c>
      <c r="G1" s="47">
        <v>4</v>
      </c>
      <c r="H1" s="47">
        <v>5</v>
      </c>
    </row>
    <row r="2" spans="1:8" ht="18.600000000000001" thickBot="1" x14ac:dyDescent="0.4">
      <c r="A2" s="88" t="s">
        <v>26</v>
      </c>
      <c r="B2" s="89"/>
      <c r="C2" s="42" t="s">
        <v>1</v>
      </c>
      <c r="D2" s="42" t="s">
        <v>27</v>
      </c>
      <c r="E2" s="42" t="s">
        <v>28</v>
      </c>
      <c r="F2" s="42" t="s">
        <v>29</v>
      </c>
      <c r="G2" s="42" t="s">
        <v>30</v>
      </c>
      <c r="H2" s="42" t="s">
        <v>52</v>
      </c>
    </row>
    <row r="3" spans="1:8" ht="30" customHeight="1" thickBot="1" x14ac:dyDescent="0.4">
      <c r="A3" s="90" t="s">
        <v>2</v>
      </c>
      <c r="B3" s="91"/>
      <c r="C3" s="11">
        <v>8400</v>
      </c>
      <c r="D3" s="11"/>
      <c r="E3" s="11"/>
      <c r="F3" s="11"/>
      <c r="G3" s="11"/>
      <c r="H3" s="11"/>
    </row>
    <row r="4" spans="1:8" ht="14.4" customHeight="1" x14ac:dyDescent="0.35">
      <c r="A4" s="92" t="s">
        <v>3</v>
      </c>
      <c r="B4" s="93"/>
      <c r="C4" s="43"/>
      <c r="D4" s="44"/>
      <c r="E4" s="44"/>
      <c r="F4" s="44"/>
      <c r="G4" s="44"/>
      <c r="H4" s="44"/>
    </row>
    <row r="5" spans="1:8" x14ac:dyDescent="0.35">
      <c r="A5" s="84" t="s">
        <v>4</v>
      </c>
      <c r="B5" s="85"/>
      <c r="C5" s="12"/>
      <c r="D5" s="9"/>
      <c r="E5" s="9"/>
      <c r="F5" s="9"/>
      <c r="G5" s="9"/>
      <c r="H5" s="9"/>
    </row>
    <row r="6" spans="1:8" x14ac:dyDescent="0.35">
      <c r="A6" s="84" t="s">
        <v>5</v>
      </c>
      <c r="B6" s="85"/>
      <c r="C6" s="12"/>
      <c r="D6" s="9"/>
      <c r="E6" s="9"/>
      <c r="F6" s="9"/>
      <c r="G6" s="9"/>
      <c r="H6" s="9"/>
    </row>
    <row r="7" spans="1:8" x14ac:dyDescent="0.35">
      <c r="A7" s="84" t="s">
        <v>6</v>
      </c>
      <c r="B7" s="85"/>
      <c r="C7" s="12"/>
      <c r="D7" s="9"/>
      <c r="E7" s="9"/>
      <c r="F7" s="9"/>
      <c r="G7" s="9"/>
      <c r="H7" s="9"/>
    </row>
    <row r="8" spans="1:8" x14ac:dyDescent="0.35">
      <c r="A8" s="84" t="s">
        <v>7</v>
      </c>
      <c r="B8" s="85"/>
      <c r="C8" s="12"/>
      <c r="D8" s="9"/>
      <c r="E8" s="9"/>
      <c r="F8" s="9"/>
      <c r="G8" s="9"/>
      <c r="H8" s="9"/>
    </row>
    <row r="9" spans="1:8" ht="18.600000000000001" thickBot="1" x14ac:dyDescent="0.4">
      <c r="A9" s="84" t="s">
        <v>8</v>
      </c>
      <c r="B9" s="85"/>
      <c r="C9" s="12"/>
      <c r="D9" s="9"/>
      <c r="E9" s="9"/>
      <c r="F9" s="9"/>
      <c r="G9" s="9"/>
      <c r="H9" s="9"/>
    </row>
    <row r="10" spans="1:8" ht="30" customHeight="1" thickBot="1" x14ac:dyDescent="0.4">
      <c r="A10" s="94" t="s">
        <v>9</v>
      </c>
      <c r="B10" s="95"/>
      <c r="C10" s="10"/>
      <c r="D10" s="10"/>
      <c r="E10" s="10"/>
      <c r="F10" s="10"/>
      <c r="G10" s="10"/>
      <c r="H10" s="10"/>
    </row>
    <row r="11" spans="1:8" x14ac:dyDescent="0.35">
      <c r="A11" s="8" t="s">
        <v>10</v>
      </c>
      <c r="B11" s="7"/>
      <c r="C11" s="9"/>
      <c r="D11" s="9"/>
      <c r="E11" s="9"/>
      <c r="F11" s="9"/>
      <c r="G11" s="9"/>
      <c r="H11" s="9"/>
    </row>
    <row r="12" spans="1:8" x14ac:dyDescent="0.35">
      <c r="A12" s="84" t="s">
        <v>11</v>
      </c>
      <c r="B12" s="85"/>
      <c r="C12" s="9"/>
      <c r="D12" s="9"/>
      <c r="E12" s="9"/>
      <c r="F12" s="9"/>
      <c r="G12" s="9"/>
      <c r="H12" s="9"/>
    </row>
    <row r="13" spans="1:8" x14ac:dyDescent="0.35">
      <c r="A13" s="84" t="s">
        <v>12</v>
      </c>
      <c r="B13" s="85"/>
      <c r="C13" s="9"/>
      <c r="D13" s="9"/>
      <c r="E13" s="9"/>
      <c r="F13" s="9"/>
      <c r="G13" s="9"/>
      <c r="H13" s="9"/>
    </row>
    <row r="14" spans="1:8" x14ac:dyDescent="0.35">
      <c r="A14" s="84" t="s">
        <v>13</v>
      </c>
      <c r="B14" s="85"/>
      <c r="C14" s="12"/>
      <c r="D14" s="9"/>
      <c r="E14" s="9"/>
      <c r="F14" s="9"/>
      <c r="G14" s="9"/>
      <c r="H14" s="9"/>
    </row>
    <row r="15" spans="1:8" x14ac:dyDescent="0.35">
      <c r="A15" s="98" t="s">
        <v>33</v>
      </c>
      <c r="B15" s="99"/>
      <c r="C15" s="12"/>
      <c r="D15" s="9"/>
      <c r="E15" s="9"/>
      <c r="F15" s="9"/>
      <c r="G15" s="9"/>
      <c r="H15" s="9"/>
    </row>
    <row r="16" spans="1:8" ht="18.600000000000001" thickBot="1" x14ac:dyDescent="0.4">
      <c r="A16" s="84" t="s">
        <v>14</v>
      </c>
      <c r="B16" s="85"/>
      <c r="C16" s="14"/>
      <c r="D16" s="14"/>
      <c r="E16" s="14"/>
      <c r="F16" s="14"/>
      <c r="G16" s="14"/>
      <c r="H16" s="14"/>
    </row>
    <row r="17" spans="1:8" ht="30" customHeight="1" thickBot="1" x14ac:dyDescent="0.4">
      <c r="A17" s="94" t="s">
        <v>15</v>
      </c>
      <c r="B17" s="95"/>
      <c r="C17" s="45"/>
      <c r="D17" s="45"/>
      <c r="E17" s="45"/>
      <c r="F17" s="45"/>
      <c r="G17" s="45"/>
      <c r="H17" s="45"/>
    </row>
    <row r="18" spans="1:8" ht="30" customHeight="1" thickBot="1" x14ac:dyDescent="0.4">
      <c r="A18" s="94" t="s">
        <v>16</v>
      </c>
      <c r="B18" s="95"/>
      <c r="C18" s="46"/>
      <c r="D18" s="46"/>
      <c r="E18" s="46"/>
      <c r="F18" s="46"/>
      <c r="G18" s="46"/>
      <c r="H18" s="46"/>
    </row>
    <row r="19" spans="1:8" ht="30" customHeight="1" thickBot="1" x14ac:dyDescent="0.4">
      <c r="A19" s="96" t="s">
        <v>17</v>
      </c>
      <c r="B19" s="97"/>
      <c r="C19" s="45"/>
      <c r="D19" s="45"/>
      <c r="E19" s="45"/>
      <c r="F19" s="45"/>
      <c r="G19" s="45"/>
      <c r="H19" s="45"/>
    </row>
  </sheetData>
  <mergeCells count="18">
    <mergeCell ref="A14:B14"/>
    <mergeCell ref="A16:B16"/>
    <mergeCell ref="A17:B17"/>
    <mergeCell ref="A18:B18"/>
    <mergeCell ref="A19:B19"/>
    <mergeCell ref="A15:B15"/>
    <mergeCell ref="A13:B13"/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2:B1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7</vt:i4>
      </vt:variant>
    </vt:vector>
  </HeadingPairs>
  <TitlesOfParts>
    <vt:vector size="7" baseType="lpstr">
      <vt:lpstr>Bases</vt:lpstr>
      <vt:lpstr>Tableau d'emprunt</vt:lpstr>
      <vt:lpstr>Plan d'amortissement</vt:lpstr>
      <vt:lpstr>CAF (Crédit-bail)</vt:lpstr>
      <vt:lpstr>CAF (emprunt)</vt:lpstr>
      <vt:lpstr>Plan de financement (CB)</vt:lpstr>
      <vt:lpstr>Plan de financement (emprunt)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FORGES PHILIPPE</dc:creator>
  <cp:lastModifiedBy>Philippe FORGES</cp:lastModifiedBy>
  <dcterms:created xsi:type="dcterms:W3CDTF">2018-12-08T05:37:06Z</dcterms:created>
  <dcterms:modified xsi:type="dcterms:W3CDTF">2018-12-18T21:36:54Z</dcterms:modified>
</cp:coreProperties>
</file>